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aNel.Hogan\Dropbox\STEMAZing\STEMAZing Workshops\20202021\Borton Elementary\Worm World\"/>
    </mc:Choice>
  </mc:AlternateContent>
  <bookViews>
    <workbookView xWindow="0" yWindow="0" windowWidth="28800" windowHeight="18000"/>
  </bookViews>
  <sheets>
    <sheet name="Estimated" sheetId="1" r:id="rId1"/>
    <sheet name="Actual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14" i="1" l="1"/>
  <c r="I14" i="1" s="1"/>
  <c r="J14" i="1" s="1"/>
  <c r="H7" i="1" l="1"/>
  <c r="I7" i="1" s="1"/>
  <c r="J7" i="1" s="1"/>
  <c r="H20" i="1" l="1"/>
  <c r="I20" i="1" s="1"/>
  <c r="J20" i="1" s="1"/>
  <c r="H3" i="1" l="1"/>
  <c r="I3" i="1" s="1"/>
  <c r="J3" i="1" s="1"/>
  <c r="H4" i="1"/>
  <c r="I4" i="1" s="1"/>
  <c r="J4" i="1" s="1"/>
  <c r="H5" i="1"/>
  <c r="I5" i="1" s="1"/>
  <c r="J5" i="1" s="1"/>
  <c r="H6" i="1"/>
  <c r="I6" i="1" s="1"/>
  <c r="J6" i="1" s="1"/>
  <c r="H8" i="1"/>
  <c r="I8" i="1" s="1"/>
  <c r="J8" i="1" s="1"/>
  <c r="H9" i="1"/>
  <c r="I9" i="1" s="1"/>
  <c r="J9" i="1" s="1"/>
  <c r="H10" i="1"/>
  <c r="I10" i="1" s="1"/>
  <c r="J10" i="1" s="1"/>
  <c r="H11" i="1"/>
  <c r="I11" i="1" s="1"/>
  <c r="J11" i="1" s="1"/>
  <c r="H12" i="1"/>
  <c r="I12" i="1" s="1"/>
  <c r="J12" i="1" s="1"/>
  <c r="H13" i="1"/>
  <c r="I13" i="1" s="1"/>
  <c r="J13" i="1" s="1"/>
  <c r="H15" i="1"/>
  <c r="I15" i="1" s="1"/>
  <c r="J15" i="1" s="1"/>
  <c r="H16" i="1"/>
  <c r="I16" i="1" s="1"/>
  <c r="J16" i="1" s="1"/>
  <c r="H17" i="1"/>
  <c r="I17" i="1" s="1"/>
  <c r="J17" i="1" s="1"/>
  <c r="H18" i="1"/>
  <c r="I18" i="1" s="1"/>
  <c r="J18" i="1" s="1"/>
  <c r="H19" i="1"/>
  <c r="I19" i="1" s="1"/>
  <c r="J19" i="1" s="1"/>
  <c r="F14" i="2" l="1"/>
  <c r="D13" i="2"/>
  <c r="J21" i="1"/>
  <c r="I21" i="1" l="1"/>
</calcChain>
</file>

<file path=xl/sharedStrings.xml><?xml version="1.0" encoding="utf-8"?>
<sst xmlns="http://schemas.openxmlformats.org/spreadsheetml/2006/main" count="113" uniqueCount="86">
  <si>
    <t>Item</t>
  </si>
  <si>
    <t>Link to item on website</t>
  </si>
  <si>
    <t>Supplier</t>
  </si>
  <si>
    <t># per kit</t>
  </si>
  <si>
    <t>Total</t>
  </si>
  <si>
    <t>Shipping &amp; Tax</t>
  </si>
  <si>
    <t>Cost</t>
  </si>
  <si>
    <t>#/case</t>
  </si>
  <si>
    <t># of cases</t>
  </si>
  <si>
    <t>Kit Total</t>
  </si>
  <si>
    <t>TOTAL</t>
  </si>
  <si>
    <t>Walmart</t>
  </si>
  <si>
    <t>Honduras Chiminike Trip Actual Expenses</t>
  </si>
  <si>
    <t>Description</t>
  </si>
  <si>
    <t>Company</t>
  </si>
  <si>
    <t>Date</t>
  </si>
  <si>
    <t>Carmen's Luggage Return</t>
  </si>
  <si>
    <t>Payment Method</t>
  </si>
  <si>
    <t>American Airlines</t>
  </si>
  <si>
    <t>p-card</t>
  </si>
  <si>
    <t>DaNel's Luggage Return</t>
  </si>
  <si>
    <t>Arte Oriental</t>
  </si>
  <si>
    <t>Workshop supplies - crepe paper, dice, colored pencils, masking tape, graph paper, plastic backs, yarn, etc</t>
  </si>
  <si>
    <t>cash</t>
  </si>
  <si>
    <t>Carmen and DaNel Luggage Going</t>
  </si>
  <si>
    <t>transparent tape, masking tape, poster paper, colored markers</t>
  </si>
  <si>
    <t>Pacasa</t>
  </si>
  <si>
    <t>DaNel's Credit Card</t>
  </si>
  <si>
    <t>hole punches, scissors</t>
  </si>
  <si>
    <t>Utiles de Honduras</t>
  </si>
  <si>
    <t>Sticky foam, rubber bnds, hole punches, index cards, craft sticks</t>
  </si>
  <si>
    <t>Hotel in Dallas on return</t>
  </si>
  <si>
    <t>Home 2 Suites</t>
  </si>
  <si>
    <t>Copies for all three days</t>
  </si>
  <si>
    <t>Copicentro Douglas</t>
  </si>
  <si>
    <t>Foam plates, straws, pasta, beans, foam cups</t>
  </si>
  <si>
    <t>Supermecados Yip</t>
  </si>
  <si>
    <t>Markers, hole punches, yarn, straws, plastic cups</t>
  </si>
  <si>
    <t>Larach &amp; CIA</t>
  </si>
  <si>
    <t>Change in Limpira</t>
  </si>
  <si>
    <t>owed back to replace limpiras given in change</t>
  </si>
  <si>
    <t>Notes:</t>
  </si>
  <si>
    <t>Need one copy for the teacher and if possible one per student</t>
  </si>
  <si>
    <t>This is a Book to Read with a Worm</t>
  </si>
  <si>
    <t>12 gallon Storage Tubs</t>
  </si>
  <si>
    <t>Flashlight</t>
  </si>
  <si>
    <t>Paper Towels</t>
  </si>
  <si>
    <t>Paper Bags</t>
  </si>
  <si>
    <t>Paper</t>
  </si>
  <si>
    <t>Tape</t>
  </si>
  <si>
    <t>Spray Bottle</t>
  </si>
  <si>
    <t>Fold top plastic bags</t>
  </si>
  <si>
    <t>FirstBook</t>
  </si>
  <si>
    <t>Amazon</t>
  </si>
  <si>
    <t>https://smile.amazon.com/gp/product/1580898971/ref=ppx_yo_dt_b_asin_title_o01_s02?ie=UTF8&amp;psc=1</t>
  </si>
  <si>
    <t>Home Depot</t>
  </si>
  <si>
    <t>Night Crawlers - double cup</t>
  </si>
  <si>
    <t>EcoGro</t>
  </si>
  <si>
    <t>Red Wiggler Worms - 1/4 lb</t>
  </si>
  <si>
    <t>~25</t>
  </si>
  <si>
    <t>~250</t>
  </si>
  <si>
    <t>Dollar Tree</t>
  </si>
  <si>
    <t>4 sheets</t>
  </si>
  <si>
    <t>Albar</t>
  </si>
  <si>
    <t>Coconut Husk</t>
  </si>
  <si>
    <t>2 bags</t>
  </si>
  <si>
    <t>1 bag full</t>
  </si>
  <si>
    <t>Office</t>
  </si>
  <si>
    <t>Three per 20 bins were great.</t>
  </si>
  <si>
    <t>Shredded Corrugated Cardboard</t>
  </si>
  <si>
    <t>Don't use shredded paper. One bag full is enough for about 40 half containers.</t>
  </si>
  <si>
    <t>1 brick per 20 bins to fill half bin and have enough for half full gallon ziplock</t>
  </si>
  <si>
    <t>Food Storage Container (10 cup)</t>
  </si>
  <si>
    <t>Print Shop</t>
  </si>
  <si>
    <t>1 per student</t>
  </si>
  <si>
    <t>STEMAZing Kit for 2nd Grade Worm World Project 
(assume 24 students + 1 teacher kit)</t>
  </si>
  <si>
    <t>tape in worm world notebook</t>
  </si>
  <si>
    <t>One needs holes drilled in the bottom of it and holes drilled in the lid</t>
  </si>
  <si>
    <r>
      <rPr>
        <i/>
        <sz val="11"/>
        <color theme="1"/>
        <rFont val="Calibri"/>
        <family val="2"/>
        <scheme val="minor"/>
      </rPr>
      <t>Yucky Worms</t>
    </r>
    <r>
      <rPr>
        <sz val="11"/>
        <color theme="1"/>
        <rFont val="Calibri"/>
        <family val="2"/>
        <scheme val="minor"/>
      </rPr>
      <t xml:space="preserve"> Book</t>
    </r>
  </si>
  <si>
    <t>https://www.homedepot.com/p/HDX-12-Gal-Tough-Storage-Tote-in-Black-with-Yellow-Lid-206100/207207157</t>
  </si>
  <si>
    <t>for teacher</t>
  </si>
  <si>
    <t>https://www.fbmarketplace.org/yucky-worms-read-and-wonder</t>
  </si>
  <si>
    <t>Alcohol Swabs - individually packed</t>
  </si>
  <si>
    <t>https://ecogro.com/</t>
  </si>
  <si>
    <t>Sealable Plastic Bags 9x12 (quart size)</t>
  </si>
  <si>
    <t>Copies of Worm World Journal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</si>
</sst>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1"/>
    <xf numFmtId="0" fontId="0" fillId="0" borderId="0" xfId="0" applyAlignment="1">
      <alignment wrapText="1"/>
    </xf>
    <xf numFmtId="1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1" xfId="1" applyBorder="1"/>
    <xf numFmtId="164" fontId="0" fillId="0" borderId="1" xfId="0" applyNumberFormat="1" applyBorder="1"/>
    <xf numFmtId="1" fontId="0" fillId="0" borderId="1" xfId="0" applyNumberFormat="1" applyBorder="1"/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wrapText="1"/>
    </xf>
    <xf numFmtId="14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/>
    <xf numFmtId="0" fontId="2" fillId="0" borderId="4" xfId="1" applyBorder="1"/>
    <xf numFmtId="164" fontId="0" fillId="0" borderId="4" xfId="0" applyNumberFormat="1" applyBorder="1"/>
    <xf numFmtId="1" fontId="0" fillId="0" borderId="4" xfId="0" applyNumberFormat="1" applyBorder="1"/>
    <xf numFmtId="0" fontId="1" fillId="0" borderId="3" xfId="0" applyFont="1" applyBorder="1" applyAlignment="1">
      <alignment wrapText="1"/>
    </xf>
    <xf numFmtId="0" fontId="1" fillId="0" borderId="3" xfId="0" applyFont="1" applyBorder="1"/>
    <xf numFmtId="164" fontId="1" fillId="0" borderId="3" xfId="0" applyNumberFormat="1" applyFont="1" applyBorder="1"/>
    <xf numFmtId="1" fontId="1" fillId="0" borderId="3" xfId="0" applyNumberFormat="1" applyFont="1" applyBorder="1"/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</cellXfs>
  <cellStyles count="14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zoomScale="160" zoomScaleNormal="160" workbookViewId="0">
      <pane ySplit="2" topLeftCell="A3" activePane="bottomLeft" state="frozen"/>
      <selection pane="bottomLeft" activeCell="B6" sqref="B6"/>
    </sheetView>
  </sheetViews>
  <sheetFormatPr defaultColWidth="8.77734375" defaultRowHeight="14.4" x14ac:dyDescent="0.3"/>
  <cols>
    <col min="1" max="1" width="28.33203125" style="4" customWidth="1"/>
    <col min="2" max="2" width="11.33203125" bestFit="1" customWidth="1"/>
    <col min="3" max="3" width="7" customWidth="1"/>
    <col min="4" max="4" width="7.44140625" style="1" bestFit="1" customWidth="1"/>
    <col min="5" max="5" width="6.44140625" bestFit="1" customWidth="1"/>
    <col min="6" max="6" width="9.109375" bestFit="1" customWidth="1"/>
    <col min="7" max="7" width="8.77734375" style="5"/>
    <col min="8" max="8" width="14.109375" style="1" bestFit="1" customWidth="1"/>
    <col min="9" max="9" width="7.44140625" bestFit="1" customWidth="1"/>
    <col min="10" max="10" width="7.77734375" bestFit="1" customWidth="1"/>
    <col min="11" max="11" width="44.44140625" bestFit="1" customWidth="1"/>
  </cols>
  <sheetData>
    <row r="1" spans="1:11" ht="46.8" customHeight="1" x14ac:dyDescent="0.45">
      <c r="A1" s="25" t="s">
        <v>75</v>
      </c>
      <c r="B1" s="26"/>
      <c r="C1" s="26"/>
      <c r="D1" s="26"/>
      <c r="E1" s="26"/>
      <c r="F1" s="26"/>
      <c r="G1" s="26"/>
      <c r="H1" s="26"/>
      <c r="I1" s="26"/>
      <c r="J1" s="26"/>
      <c r="K1" t="s">
        <v>41</v>
      </c>
    </row>
    <row r="2" spans="1:11" ht="15" thickBot="1" x14ac:dyDescent="0.35">
      <c r="A2" s="21" t="s">
        <v>0</v>
      </c>
      <c r="B2" s="22" t="s">
        <v>2</v>
      </c>
      <c r="C2" s="22" t="s">
        <v>1</v>
      </c>
      <c r="D2" s="23" t="s">
        <v>6</v>
      </c>
      <c r="E2" s="22" t="s">
        <v>7</v>
      </c>
      <c r="F2" s="22" t="s">
        <v>8</v>
      </c>
      <c r="G2" s="24" t="s">
        <v>3</v>
      </c>
      <c r="H2" s="23" t="s">
        <v>5</v>
      </c>
      <c r="I2" s="22" t="s">
        <v>4</v>
      </c>
      <c r="J2" s="22" t="s">
        <v>9</v>
      </c>
      <c r="K2" s="2"/>
    </row>
    <row r="3" spans="1:11" ht="15" thickTop="1" x14ac:dyDescent="0.3">
      <c r="A3" s="16" t="s">
        <v>78</v>
      </c>
      <c r="B3" s="17" t="s">
        <v>52</v>
      </c>
      <c r="C3" s="18" t="s">
        <v>81</v>
      </c>
      <c r="D3" s="19">
        <v>3.75</v>
      </c>
      <c r="E3" s="17">
        <v>1</v>
      </c>
      <c r="F3" s="17">
        <v>25</v>
      </c>
      <c r="G3" s="20">
        <v>1</v>
      </c>
      <c r="H3" s="19">
        <f t="shared" ref="H3:H20" si="0">0.08*D3*F3</f>
        <v>7.5</v>
      </c>
      <c r="I3" s="19">
        <f t="shared" ref="I3:I20" si="1">D3*F3+H3</f>
        <v>101.25</v>
      </c>
      <c r="J3" s="19">
        <f>I3/25</f>
        <v>4.05</v>
      </c>
      <c r="K3" t="s">
        <v>42</v>
      </c>
    </row>
    <row r="4" spans="1:11" ht="28.8" x14ac:dyDescent="0.3">
      <c r="A4" s="28" t="s">
        <v>43</v>
      </c>
      <c r="B4" s="7" t="s">
        <v>53</v>
      </c>
      <c r="C4" s="8" t="s">
        <v>54</v>
      </c>
      <c r="D4" s="9">
        <v>15.99</v>
      </c>
      <c r="E4" s="7">
        <v>1</v>
      </c>
      <c r="F4" s="7">
        <v>1</v>
      </c>
      <c r="G4" s="10" t="s">
        <v>80</v>
      </c>
      <c r="H4" s="9">
        <f t="shared" si="0"/>
        <v>1.2792000000000001</v>
      </c>
      <c r="I4" s="9">
        <f t="shared" si="1"/>
        <v>17.269200000000001</v>
      </c>
      <c r="J4" s="19">
        <f t="shared" ref="J4:J20" si="2">I4/25</f>
        <v>0.69076800000000005</v>
      </c>
    </row>
    <row r="5" spans="1:11" x14ac:dyDescent="0.3">
      <c r="A5" s="6" t="s">
        <v>44</v>
      </c>
      <c r="B5" s="7" t="s">
        <v>55</v>
      </c>
      <c r="C5" s="8" t="s">
        <v>79</v>
      </c>
      <c r="D5" s="9">
        <v>11.98</v>
      </c>
      <c r="E5" s="7">
        <v>1</v>
      </c>
      <c r="F5" s="7">
        <v>2</v>
      </c>
      <c r="G5" s="10" t="s">
        <v>80</v>
      </c>
      <c r="H5" s="9">
        <f t="shared" si="0"/>
        <v>1.9168000000000001</v>
      </c>
      <c r="I5" s="9">
        <f t="shared" si="1"/>
        <v>25.876799999999999</v>
      </c>
      <c r="J5" s="19">
        <f t="shared" si="2"/>
        <v>1.035072</v>
      </c>
    </row>
    <row r="6" spans="1:11" x14ac:dyDescent="0.3">
      <c r="A6" s="6" t="s">
        <v>56</v>
      </c>
      <c r="B6" s="7" t="s">
        <v>11</v>
      </c>
      <c r="C6" s="8"/>
      <c r="D6" s="9">
        <v>5.19</v>
      </c>
      <c r="E6" s="7">
        <v>20</v>
      </c>
      <c r="F6" s="7">
        <v>6</v>
      </c>
      <c r="G6" s="10">
        <v>2</v>
      </c>
      <c r="H6" s="9">
        <f t="shared" si="0"/>
        <v>2.4912000000000001</v>
      </c>
      <c r="I6" s="9">
        <f t="shared" si="1"/>
        <v>33.6312</v>
      </c>
      <c r="J6" s="19">
        <f t="shared" si="2"/>
        <v>1.345248</v>
      </c>
      <c r="K6" t="s">
        <v>68</v>
      </c>
    </row>
    <row r="7" spans="1:11" x14ac:dyDescent="0.3">
      <c r="A7" s="6" t="s">
        <v>58</v>
      </c>
      <c r="B7" s="7" t="s">
        <v>57</v>
      </c>
      <c r="C7" s="8" t="s">
        <v>83</v>
      </c>
      <c r="D7" s="9">
        <v>16.95</v>
      </c>
      <c r="E7" s="7" t="s">
        <v>60</v>
      </c>
      <c r="F7" s="7">
        <v>3</v>
      </c>
      <c r="G7" s="10" t="s">
        <v>59</v>
      </c>
      <c r="H7" s="9">
        <f t="shared" si="0"/>
        <v>4.0679999999999996</v>
      </c>
      <c r="I7" s="9">
        <f t="shared" si="1"/>
        <v>54.917999999999992</v>
      </c>
      <c r="J7" s="19">
        <f t="shared" si="2"/>
        <v>2.1967199999999996</v>
      </c>
    </row>
    <row r="8" spans="1:11" ht="28.8" x14ac:dyDescent="0.3">
      <c r="A8" s="6" t="s">
        <v>82</v>
      </c>
      <c r="B8" s="7" t="s">
        <v>11</v>
      </c>
      <c r="C8" s="8"/>
      <c r="D8" s="9">
        <v>3.19</v>
      </c>
      <c r="E8" s="7">
        <v>400</v>
      </c>
      <c r="F8" s="7">
        <v>1</v>
      </c>
      <c r="G8" s="10">
        <v>2</v>
      </c>
      <c r="H8" s="9">
        <f t="shared" si="0"/>
        <v>0.25519999999999998</v>
      </c>
      <c r="I8" s="9">
        <f t="shared" si="1"/>
        <v>3.4451999999999998</v>
      </c>
      <c r="J8" s="19">
        <f t="shared" si="2"/>
        <v>0.13780799999999999</v>
      </c>
    </row>
    <row r="9" spans="1:11" x14ac:dyDescent="0.3">
      <c r="A9" s="6" t="s">
        <v>45</v>
      </c>
      <c r="B9" s="7" t="s">
        <v>61</v>
      </c>
      <c r="C9" s="8"/>
      <c r="D9" s="9">
        <v>1</v>
      </c>
      <c r="E9" s="7">
        <v>1</v>
      </c>
      <c r="F9" s="7">
        <v>25</v>
      </c>
      <c r="G9" s="10">
        <v>1</v>
      </c>
      <c r="H9" s="9">
        <f t="shared" si="0"/>
        <v>2</v>
      </c>
      <c r="I9" s="9">
        <f t="shared" si="1"/>
        <v>27</v>
      </c>
      <c r="J9" s="19">
        <f t="shared" si="2"/>
        <v>1.08</v>
      </c>
    </row>
    <row r="10" spans="1:11" x14ac:dyDescent="0.3">
      <c r="A10" s="6" t="s">
        <v>46</v>
      </c>
      <c r="B10" s="7" t="s">
        <v>11</v>
      </c>
      <c r="C10" s="8"/>
      <c r="D10" s="9">
        <v>5.19</v>
      </c>
      <c r="E10" s="7">
        <v>1</v>
      </c>
      <c r="F10" s="7">
        <v>1</v>
      </c>
      <c r="G10" s="10" t="s">
        <v>62</v>
      </c>
      <c r="H10" s="9">
        <f t="shared" si="0"/>
        <v>0.41520000000000001</v>
      </c>
      <c r="I10" s="9">
        <f t="shared" si="1"/>
        <v>5.6052</v>
      </c>
      <c r="J10" s="19">
        <f t="shared" si="2"/>
        <v>0.22420799999999999</v>
      </c>
    </row>
    <row r="11" spans="1:11" x14ac:dyDescent="0.3">
      <c r="A11" s="6" t="s">
        <v>47</v>
      </c>
      <c r="B11" s="7" t="s">
        <v>63</v>
      </c>
      <c r="C11" s="8"/>
      <c r="D11" s="9">
        <v>74.95</v>
      </c>
      <c r="E11" s="7">
        <v>400</v>
      </c>
      <c r="F11" s="7">
        <v>0.125</v>
      </c>
      <c r="G11" s="10">
        <v>1</v>
      </c>
      <c r="H11" s="9">
        <f t="shared" si="0"/>
        <v>0.74950000000000006</v>
      </c>
      <c r="I11" s="9">
        <f t="shared" si="1"/>
        <v>10.11825</v>
      </c>
      <c r="J11" s="19">
        <f t="shared" si="2"/>
        <v>0.40472999999999998</v>
      </c>
    </row>
    <row r="12" spans="1:11" x14ac:dyDescent="0.3">
      <c r="A12" s="6" t="s">
        <v>48</v>
      </c>
      <c r="B12" s="7" t="s">
        <v>67</v>
      </c>
      <c r="C12" s="8"/>
      <c r="D12" s="9"/>
      <c r="E12" s="7"/>
      <c r="F12" s="7"/>
      <c r="G12" s="10" t="s">
        <v>62</v>
      </c>
      <c r="H12" s="9">
        <f t="shared" si="0"/>
        <v>0</v>
      </c>
      <c r="I12" s="9">
        <f t="shared" si="1"/>
        <v>0</v>
      </c>
      <c r="J12" s="19">
        <f t="shared" si="2"/>
        <v>0</v>
      </c>
    </row>
    <row r="13" spans="1:11" x14ac:dyDescent="0.3">
      <c r="A13" s="6" t="s">
        <v>49</v>
      </c>
      <c r="B13" s="7" t="s">
        <v>67</v>
      </c>
      <c r="C13" s="8"/>
      <c r="D13" s="9"/>
      <c r="E13" s="7"/>
      <c r="F13" s="7"/>
      <c r="G13" s="10" t="s">
        <v>76</v>
      </c>
      <c r="H13" s="9">
        <f t="shared" si="0"/>
        <v>0</v>
      </c>
      <c r="I13" s="9">
        <f t="shared" si="1"/>
        <v>0</v>
      </c>
      <c r="J13" s="19">
        <f t="shared" si="2"/>
        <v>0</v>
      </c>
    </row>
    <row r="14" spans="1:11" x14ac:dyDescent="0.3">
      <c r="A14" s="6" t="s">
        <v>72</v>
      </c>
      <c r="B14" s="7" t="s">
        <v>61</v>
      </c>
      <c r="C14" s="8"/>
      <c r="D14" s="9">
        <v>1</v>
      </c>
      <c r="E14" s="7">
        <v>1</v>
      </c>
      <c r="F14" s="7">
        <v>50</v>
      </c>
      <c r="G14" s="10">
        <v>2</v>
      </c>
      <c r="H14" s="9">
        <f t="shared" ref="H14" si="3">0.08*D14*F14</f>
        <v>4</v>
      </c>
      <c r="I14" s="9">
        <f t="shared" ref="I14" si="4">D14*F14+H14</f>
        <v>54</v>
      </c>
      <c r="J14" s="19">
        <f t="shared" si="2"/>
        <v>2.16</v>
      </c>
      <c r="K14" t="s">
        <v>77</v>
      </c>
    </row>
    <row r="15" spans="1:11" x14ac:dyDescent="0.3">
      <c r="A15" s="6" t="s">
        <v>50</v>
      </c>
      <c r="B15" s="7" t="s">
        <v>57</v>
      </c>
      <c r="C15" s="8" t="s">
        <v>83</v>
      </c>
      <c r="D15" s="9">
        <v>1.65</v>
      </c>
      <c r="E15" s="7">
        <v>1</v>
      </c>
      <c r="F15" s="7">
        <v>25</v>
      </c>
      <c r="G15" s="10">
        <v>1</v>
      </c>
      <c r="H15" s="9">
        <f t="shared" si="0"/>
        <v>3.3000000000000003</v>
      </c>
      <c r="I15" s="9">
        <f t="shared" si="1"/>
        <v>44.55</v>
      </c>
      <c r="J15" s="19">
        <f t="shared" si="2"/>
        <v>1.7819999999999998</v>
      </c>
    </row>
    <row r="16" spans="1:11" x14ac:dyDescent="0.3">
      <c r="A16" s="6" t="s">
        <v>51</v>
      </c>
      <c r="B16" s="7" t="s">
        <v>11</v>
      </c>
      <c r="C16" s="8"/>
      <c r="D16" s="9">
        <v>3</v>
      </c>
      <c r="E16" s="7">
        <v>200</v>
      </c>
      <c r="F16" s="7">
        <v>1</v>
      </c>
      <c r="G16" s="10" t="s">
        <v>65</v>
      </c>
      <c r="H16" s="9">
        <f t="shared" si="0"/>
        <v>0.24</v>
      </c>
      <c r="I16" s="9">
        <f t="shared" si="1"/>
        <v>3.24</v>
      </c>
      <c r="J16" s="19">
        <f t="shared" si="2"/>
        <v>0.12960000000000002</v>
      </c>
    </row>
    <row r="17" spans="1:11" x14ac:dyDescent="0.3">
      <c r="A17" s="6" t="s">
        <v>64</v>
      </c>
      <c r="B17" s="7" t="s">
        <v>57</v>
      </c>
      <c r="C17" s="8" t="s">
        <v>83</v>
      </c>
      <c r="D17" s="9">
        <v>7</v>
      </c>
      <c r="E17" s="7">
        <v>1</v>
      </c>
      <c r="F17" s="7">
        <v>2</v>
      </c>
      <c r="G17" s="10" t="s">
        <v>66</v>
      </c>
      <c r="H17" s="9">
        <f t="shared" si="0"/>
        <v>1.1200000000000001</v>
      </c>
      <c r="I17" s="9">
        <f t="shared" si="1"/>
        <v>15.120000000000001</v>
      </c>
      <c r="J17" s="19">
        <f t="shared" si="2"/>
        <v>0.6048</v>
      </c>
      <c r="K17" t="s">
        <v>71</v>
      </c>
    </row>
    <row r="18" spans="1:11" ht="28.8" x14ac:dyDescent="0.3">
      <c r="A18" s="6" t="s">
        <v>84</v>
      </c>
      <c r="B18" s="7" t="s">
        <v>63</v>
      </c>
      <c r="C18" s="8"/>
      <c r="D18" s="9">
        <v>49</v>
      </c>
      <c r="E18" s="7">
        <v>1000</v>
      </c>
      <c r="F18" s="7">
        <v>0.05</v>
      </c>
      <c r="G18" s="10" t="s">
        <v>65</v>
      </c>
      <c r="H18" s="9">
        <f t="shared" si="0"/>
        <v>0.19600000000000001</v>
      </c>
      <c r="I18" s="9">
        <f t="shared" si="1"/>
        <v>2.6460000000000004</v>
      </c>
      <c r="J18" s="19">
        <f t="shared" si="2"/>
        <v>0.10584000000000002</v>
      </c>
    </row>
    <row r="19" spans="1:11" x14ac:dyDescent="0.3">
      <c r="A19" s="6" t="s">
        <v>69</v>
      </c>
      <c r="B19" s="7" t="s">
        <v>67</v>
      </c>
      <c r="C19" s="8"/>
      <c r="D19" s="9"/>
      <c r="E19" s="7"/>
      <c r="F19" s="7"/>
      <c r="G19" s="10" t="s">
        <v>66</v>
      </c>
      <c r="H19" s="9">
        <f t="shared" si="0"/>
        <v>0</v>
      </c>
      <c r="I19" s="9">
        <f t="shared" si="1"/>
        <v>0</v>
      </c>
      <c r="J19" s="19">
        <f t="shared" si="2"/>
        <v>0</v>
      </c>
      <c r="K19" t="s">
        <v>70</v>
      </c>
    </row>
    <row r="20" spans="1:11" x14ac:dyDescent="0.3">
      <c r="A20" s="6" t="s">
        <v>85</v>
      </c>
      <c r="B20" s="7" t="s">
        <v>73</v>
      </c>
      <c r="C20" s="8"/>
      <c r="D20" s="9">
        <v>1</v>
      </c>
      <c r="E20" s="7">
        <v>1</v>
      </c>
      <c r="F20" s="7">
        <v>24</v>
      </c>
      <c r="G20" s="10" t="s">
        <v>74</v>
      </c>
      <c r="H20" s="9">
        <f t="shared" si="0"/>
        <v>1.92</v>
      </c>
      <c r="I20" s="9">
        <f t="shared" si="1"/>
        <v>25.92</v>
      </c>
      <c r="J20" s="19">
        <f t="shared" si="2"/>
        <v>1.0368000000000002</v>
      </c>
    </row>
    <row r="21" spans="1:11" x14ac:dyDescent="0.3">
      <c r="A21" s="6"/>
      <c r="B21" s="7"/>
      <c r="C21" s="7"/>
      <c r="D21" s="9"/>
      <c r="E21" s="7"/>
      <c r="F21" s="7"/>
      <c r="G21" s="10"/>
      <c r="H21" s="9" t="s">
        <v>10</v>
      </c>
      <c r="I21" s="9">
        <f>SUM(I3:I20)</f>
        <v>424.58985000000007</v>
      </c>
      <c r="J21" s="9">
        <f>SUM(J3:J20)</f>
        <v>16.983594</v>
      </c>
    </row>
    <row r="23" spans="1:11" x14ac:dyDescent="0.3">
      <c r="J23" s="1"/>
    </row>
    <row r="25" spans="1:11" x14ac:dyDescent="0.3">
      <c r="A25" s="11"/>
    </row>
    <row r="26" spans="1:11" x14ac:dyDescent="0.3">
      <c r="A26" s="11"/>
      <c r="B26" s="3"/>
    </row>
    <row r="27" spans="1:11" x14ac:dyDescent="0.3">
      <c r="A27" s="11"/>
      <c r="B27" s="3"/>
    </row>
    <row r="28" spans="1:11" x14ac:dyDescent="0.3">
      <c r="A28" s="11"/>
      <c r="B28" s="3"/>
    </row>
    <row r="29" spans="1:11" x14ac:dyDescent="0.3">
      <c r="A29" s="11"/>
      <c r="B29" s="3"/>
    </row>
    <row r="30" spans="1:11" x14ac:dyDescent="0.3">
      <c r="A30" s="11"/>
      <c r="B30" s="3"/>
    </row>
    <row r="31" spans="1:11" x14ac:dyDescent="0.3">
      <c r="A31" s="11"/>
    </row>
    <row r="32" spans="1:11" x14ac:dyDescent="0.3">
      <c r="A32" s="11"/>
    </row>
    <row r="33" spans="1:2" x14ac:dyDescent="0.3">
      <c r="A33" s="11"/>
      <c r="B33" s="3"/>
    </row>
    <row r="34" spans="1:2" x14ac:dyDescent="0.3">
      <c r="A34" s="11"/>
      <c r="B34" s="3"/>
    </row>
    <row r="35" spans="1:2" x14ac:dyDescent="0.3">
      <c r="A35" s="11"/>
      <c r="B35" s="3"/>
    </row>
    <row r="36" spans="1:2" x14ac:dyDescent="0.3">
      <c r="A36" s="11"/>
      <c r="B36" s="3"/>
    </row>
    <row r="37" spans="1:2" x14ac:dyDescent="0.3">
      <c r="A37" s="11"/>
      <c r="B37" s="3"/>
    </row>
    <row r="38" spans="1:2" x14ac:dyDescent="0.3">
      <c r="A38" s="11"/>
      <c r="B38" s="3"/>
    </row>
    <row r="39" spans="1:2" x14ac:dyDescent="0.3">
      <c r="A39" s="11"/>
      <c r="B39" s="3"/>
    </row>
    <row r="40" spans="1:2" x14ac:dyDescent="0.3">
      <c r="A40" s="11"/>
      <c r="B40" s="3"/>
    </row>
    <row r="41" spans="1:2" x14ac:dyDescent="0.3">
      <c r="A41" s="11"/>
      <c r="B41" s="3"/>
    </row>
    <row r="42" spans="1:2" x14ac:dyDescent="0.3">
      <c r="A42" s="11"/>
    </row>
    <row r="43" spans="1:2" x14ac:dyDescent="0.3">
      <c r="A43" s="11"/>
    </row>
  </sheetData>
  <sortState ref="A3:J26">
    <sortCondition ref="B3:B26"/>
  </sortState>
  <mergeCells count="1">
    <mergeCell ref="A1:J1"/>
  </mergeCells>
  <pageMargins left="0.7" right="0.7" top="0.75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G14" sqref="G14"/>
    </sheetView>
  </sheetViews>
  <sheetFormatPr defaultColWidth="8.77734375" defaultRowHeight="14.4" x14ac:dyDescent="0.3"/>
  <cols>
    <col min="1" max="1" width="9.6640625" style="4" bestFit="1" customWidth="1"/>
    <col min="2" max="2" width="32.109375" style="4" bestFit="1" customWidth="1"/>
    <col min="3" max="3" width="14.33203125" style="4" bestFit="1" customWidth="1"/>
    <col min="4" max="4" width="8.77734375" style="15"/>
    <col min="5" max="5" width="14.33203125" style="4" bestFit="1" customWidth="1"/>
    <col min="6" max="6" width="8.77734375" style="1"/>
  </cols>
  <sheetData>
    <row r="1" spans="1:7" x14ac:dyDescent="0.3">
      <c r="A1" s="27" t="s">
        <v>12</v>
      </c>
      <c r="B1" s="27"/>
      <c r="C1" s="27"/>
      <c r="D1" s="27"/>
      <c r="E1" s="27"/>
      <c r="F1" s="1" t="s">
        <v>39</v>
      </c>
    </row>
    <row r="2" spans="1:7" ht="28.8" x14ac:dyDescent="0.3">
      <c r="A2" s="4" t="s">
        <v>15</v>
      </c>
      <c r="B2" s="12" t="s">
        <v>13</v>
      </c>
      <c r="C2" s="12" t="s">
        <v>14</v>
      </c>
      <c r="D2" s="13" t="s">
        <v>6</v>
      </c>
      <c r="E2" s="12" t="s">
        <v>17</v>
      </c>
    </row>
    <row r="3" spans="1:7" ht="28.8" x14ac:dyDescent="0.3">
      <c r="A3" s="14">
        <v>42965</v>
      </c>
      <c r="B3" s="12" t="s">
        <v>16</v>
      </c>
      <c r="C3" s="12" t="s">
        <v>18</v>
      </c>
      <c r="D3" s="13">
        <v>28.75</v>
      </c>
      <c r="E3" s="12" t="s">
        <v>19</v>
      </c>
    </row>
    <row r="4" spans="1:7" ht="28.8" x14ac:dyDescent="0.3">
      <c r="A4" s="14">
        <v>42965</v>
      </c>
      <c r="B4" s="4" t="s">
        <v>20</v>
      </c>
      <c r="C4" s="4" t="s">
        <v>18</v>
      </c>
      <c r="D4" s="15">
        <v>28.75</v>
      </c>
      <c r="E4" s="4" t="s">
        <v>19</v>
      </c>
    </row>
    <row r="5" spans="1:7" ht="43.2" x14ac:dyDescent="0.3">
      <c r="A5" s="14">
        <v>42961</v>
      </c>
      <c r="B5" s="4" t="s">
        <v>22</v>
      </c>
      <c r="C5" s="4" t="s">
        <v>21</v>
      </c>
      <c r="D5" s="15">
        <v>497.59</v>
      </c>
      <c r="E5" s="4" t="s">
        <v>23</v>
      </c>
      <c r="F5" s="15">
        <v>2.0499999999999998</v>
      </c>
    </row>
    <row r="6" spans="1:7" ht="28.8" x14ac:dyDescent="0.3">
      <c r="A6" s="14">
        <v>42960</v>
      </c>
      <c r="B6" s="4" t="s">
        <v>24</v>
      </c>
      <c r="C6" s="4" t="s">
        <v>18</v>
      </c>
      <c r="D6" s="15">
        <v>130</v>
      </c>
      <c r="E6" s="4" t="s">
        <v>19</v>
      </c>
    </row>
    <row r="7" spans="1:7" ht="28.8" x14ac:dyDescent="0.3">
      <c r="A7" s="14">
        <v>42962</v>
      </c>
      <c r="B7" s="4" t="s">
        <v>25</v>
      </c>
      <c r="C7" s="4" t="s">
        <v>26</v>
      </c>
      <c r="D7" s="15">
        <v>28.28</v>
      </c>
      <c r="E7" s="4" t="s">
        <v>27</v>
      </c>
    </row>
    <row r="8" spans="1:7" ht="28.8" x14ac:dyDescent="0.3">
      <c r="A8" s="14">
        <v>42961</v>
      </c>
      <c r="B8" s="4" t="s">
        <v>28</v>
      </c>
      <c r="C8" s="4" t="s">
        <v>29</v>
      </c>
      <c r="D8" s="15">
        <v>78.739999999999995</v>
      </c>
      <c r="E8" s="4" t="s">
        <v>27</v>
      </c>
    </row>
    <row r="9" spans="1:7" ht="28.8" x14ac:dyDescent="0.3">
      <c r="A9" s="14">
        <v>42958</v>
      </c>
      <c r="B9" s="4" t="s">
        <v>30</v>
      </c>
      <c r="C9" s="4" t="s">
        <v>11</v>
      </c>
      <c r="D9" s="15">
        <v>30.03</v>
      </c>
      <c r="E9" s="4" t="s">
        <v>19</v>
      </c>
    </row>
    <row r="10" spans="1:7" x14ac:dyDescent="0.3">
      <c r="A10" s="14">
        <v>42966</v>
      </c>
      <c r="B10" s="4" t="s">
        <v>31</v>
      </c>
      <c r="C10" s="4" t="s">
        <v>32</v>
      </c>
      <c r="D10" s="15">
        <v>120.75</v>
      </c>
      <c r="E10" s="4" t="s">
        <v>19</v>
      </c>
    </row>
    <row r="11" spans="1:7" ht="28.8" x14ac:dyDescent="0.3">
      <c r="A11" s="14">
        <v>42961</v>
      </c>
      <c r="B11" s="4" t="s">
        <v>33</v>
      </c>
      <c r="C11" s="4" t="s">
        <v>34</v>
      </c>
      <c r="D11" s="15">
        <v>211</v>
      </c>
      <c r="E11" s="4" t="s">
        <v>23</v>
      </c>
    </row>
    <row r="12" spans="1:7" ht="28.8" x14ac:dyDescent="0.3">
      <c r="A12" s="14">
        <v>42961</v>
      </c>
      <c r="B12" s="4" t="s">
        <v>35</v>
      </c>
      <c r="C12" s="4" t="s">
        <v>36</v>
      </c>
      <c r="D12" s="15">
        <v>163.02000000000001</v>
      </c>
      <c r="E12" s="4" t="s">
        <v>23</v>
      </c>
      <c r="F12" s="15">
        <v>1.98</v>
      </c>
    </row>
    <row r="13" spans="1:7" ht="28.8" x14ac:dyDescent="0.3">
      <c r="A13" s="14">
        <v>42963</v>
      </c>
      <c r="B13" s="4" t="s">
        <v>37</v>
      </c>
      <c r="C13" s="4" t="s">
        <v>38</v>
      </c>
      <c r="D13" s="15">
        <f>100-2.9</f>
        <v>97.1</v>
      </c>
      <c r="E13" s="4" t="s">
        <v>23</v>
      </c>
      <c r="F13" s="1">
        <v>2.9</v>
      </c>
    </row>
    <row r="14" spans="1:7" x14ac:dyDescent="0.3">
      <c r="F14" s="1">
        <f>SUM(F5:F13)</f>
        <v>6.93</v>
      </c>
      <c r="G14" t="s">
        <v>40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Estimated</vt:lpstr>
      <vt:lpstr>Actual</vt:lpstr>
      <vt:lpstr>Sheet3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DaNel Hogan</dc:creator>
  <cp:lastModifiedBy>DaNel Hogan</cp:lastModifiedBy>
  <cp:lastPrinted>2017-04-25T19:17:02Z</cp:lastPrinted>
  <dcterms:created xsi:type="dcterms:W3CDTF">2014-09-22T15:48:39Z</dcterms:created>
  <dcterms:modified xsi:type="dcterms:W3CDTF">2021-09-01T21:16:35Z</dcterms:modified>
</cp:coreProperties>
</file>